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H13" i="1"/>
  <c r="H8" i="1" s="1"/>
  <c r="H20" i="1" s="1"/>
  <c r="G13" i="1"/>
  <c r="F13" i="1"/>
  <c r="E13" i="1"/>
  <c r="D13" i="1"/>
  <c r="D8" i="1" s="1"/>
  <c r="D20" i="1" s="1"/>
  <c r="C13" i="1"/>
  <c r="B13" i="1"/>
  <c r="H9" i="1"/>
  <c r="G9" i="1"/>
  <c r="G8" i="1" s="1"/>
  <c r="G20" i="1" s="1"/>
  <c r="F9" i="1"/>
  <c r="E9" i="1"/>
  <c r="E8" i="1" s="1"/>
  <c r="E20" i="1" s="1"/>
  <c r="D9" i="1"/>
  <c r="C9" i="1"/>
  <c r="C8" i="1" s="1"/>
  <c r="C20" i="1" s="1"/>
  <c r="B9" i="1"/>
  <c r="F8" i="1"/>
  <c r="F20" i="1" s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<sst xmlns="http://schemas.openxmlformats.org/spreadsheetml/2006/main" count="43" uniqueCount="41">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</sst>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4" fontId="4" fillId="0" borderId="11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" fontId="5" fillId="0" borderId="11" xfId="0" applyNumberFormat="1" applyFont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60" zoomScaleNormal="100" workbookViewId="0">
      <selection activeCell="G25" sqref="G25"/>
    </sheetView>
  </sheetViews>
  <sheetFormatPr baseColWidth="10" defaultColWidth="0" defaultRowHeight="0" zeroHeight="1" x14ac:dyDescent="0.3"/>
  <cols>
    <col min="1" max="1" width="62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2020 y al 30 de marzo de 2021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10608160</v>
      </c>
      <c r="C8" s="21">
        <f t="shared" ref="C8:H8" si="0">C9+C13</f>
        <v>0</v>
      </c>
      <c r="D8" s="21">
        <f t="shared" si="0"/>
        <v>936000</v>
      </c>
      <c r="E8" s="21">
        <f t="shared" si="0"/>
        <v>0</v>
      </c>
      <c r="F8" s="21">
        <f t="shared" si="0"/>
        <v>9672160</v>
      </c>
      <c r="G8" s="21">
        <f t="shared" si="0"/>
        <v>171563.02</v>
      </c>
      <c r="H8" s="21">
        <f t="shared" si="0"/>
        <v>0</v>
      </c>
    </row>
    <row r="9" spans="1:9" ht="14.4" x14ac:dyDescent="0.3">
      <c r="A9" s="22" t="s">
        <v>11</v>
      </c>
      <c r="B9" s="21">
        <f>SUM(B10:B12)</f>
        <v>0</v>
      </c>
      <c r="C9" s="21">
        <f t="shared" ref="C9:H9" si="1">SUM(C10:C12)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9" ht="14.4" x14ac:dyDescent="0.3">
      <c r="A10" s="23" t="s">
        <v>12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1:9" ht="14.4" x14ac:dyDescent="0.3">
      <c r="A11" s="23" t="s">
        <v>13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</row>
    <row r="12" spans="1:9" ht="14.4" x14ac:dyDescent="0.3">
      <c r="A12" s="23" t="s">
        <v>14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9" ht="14.4" x14ac:dyDescent="0.3">
      <c r="A13" s="22" t="s">
        <v>15</v>
      </c>
      <c r="B13" s="21">
        <f>SUM(B14:B16)</f>
        <v>10608160</v>
      </c>
      <c r="C13" s="21">
        <f t="shared" ref="C13:H13" si="2">SUM(C14:C16)</f>
        <v>0</v>
      </c>
      <c r="D13" s="21">
        <f t="shared" si="2"/>
        <v>936000</v>
      </c>
      <c r="E13" s="21">
        <f t="shared" si="2"/>
        <v>0</v>
      </c>
      <c r="F13" s="21">
        <f t="shared" si="2"/>
        <v>9672160</v>
      </c>
      <c r="G13" s="21">
        <f t="shared" si="2"/>
        <v>171563.02</v>
      </c>
      <c r="H13" s="21">
        <f t="shared" si="2"/>
        <v>0</v>
      </c>
    </row>
    <row r="14" spans="1:9" ht="14.4" x14ac:dyDescent="0.3">
      <c r="A14" s="23" t="s">
        <v>16</v>
      </c>
      <c r="B14" s="24">
        <v>10608160</v>
      </c>
      <c r="C14" s="24">
        <v>0</v>
      </c>
      <c r="D14" s="24">
        <v>936000</v>
      </c>
      <c r="E14" s="24">
        <v>0</v>
      </c>
      <c r="F14" s="24">
        <f>+B14+C14-D14</f>
        <v>9672160</v>
      </c>
      <c r="G14" s="24">
        <v>171563.02</v>
      </c>
      <c r="H14" s="24">
        <v>0</v>
      </c>
    </row>
    <row r="15" spans="1:9" ht="14.4" x14ac:dyDescent="0.3">
      <c r="A15" s="23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9" ht="14.4" x14ac:dyDescent="0.3">
      <c r="A16" s="23" t="s">
        <v>18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ht="14.4" x14ac:dyDescent="0.3">
      <c r="A17" s="25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1">
        <v>107814407.02</v>
      </c>
      <c r="C18" s="26"/>
      <c r="D18" s="26"/>
      <c r="E18" s="26"/>
      <c r="F18" s="21">
        <v>75238847.510000005</v>
      </c>
      <c r="G18" s="26"/>
      <c r="H18" s="26"/>
    </row>
    <row r="19" spans="1:8" ht="14.4" x14ac:dyDescent="0.3">
      <c r="A19" s="27"/>
      <c r="B19" s="28"/>
      <c r="C19" s="28"/>
      <c r="D19" s="28"/>
      <c r="E19" s="28"/>
      <c r="F19" s="28"/>
      <c r="G19" s="28"/>
      <c r="H19" s="28"/>
    </row>
    <row r="20" spans="1:8" ht="14.4" x14ac:dyDescent="0.3">
      <c r="A20" s="20" t="s">
        <v>20</v>
      </c>
      <c r="B20" s="21">
        <f>B8+B18</f>
        <v>118422567.02</v>
      </c>
      <c r="C20" s="21">
        <f t="shared" ref="C20:H20" si="3">C8+C18</f>
        <v>0</v>
      </c>
      <c r="D20" s="21">
        <f t="shared" si="3"/>
        <v>936000</v>
      </c>
      <c r="E20" s="21">
        <f t="shared" si="3"/>
        <v>0</v>
      </c>
      <c r="F20" s="21">
        <f t="shared" si="3"/>
        <v>84911007.510000005</v>
      </c>
      <c r="G20" s="21">
        <f t="shared" si="3"/>
        <v>171563.02</v>
      </c>
      <c r="H20" s="21">
        <f t="shared" si="3"/>
        <v>0</v>
      </c>
    </row>
    <row r="21" spans="1:8" ht="14.4" x14ac:dyDescent="0.3">
      <c r="A21" s="25"/>
      <c r="B21" s="25"/>
      <c r="C21" s="25"/>
      <c r="D21" s="25"/>
      <c r="E21" s="25"/>
      <c r="F21" s="25"/>
      <c r="G21" s="25"/>
      <c r="H21" s="25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4.4" x14ac:dyDescent="0.3">
      <c r="A23" s="29" t="s">
        <v>22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s="30" customFormat="1" ht="14.4" x14ac:dyDescent="0.3">
      <c r="A24" s="29" t="s">
        <v>23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s="30" customFormat="1" ht="14.4" x14ac:dyDescent="0.3">
      <c r="A25" s="29" t="s">
        <v>24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ht="14.4" x14ac:dyDescent="0.3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4.4" x14ac:dyDescent="0.3">
      <c r="A28" s="29" t="s">
        <v>27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s="30" customFormat="1" ht="14.4" x14ac:dyDescent="0.3">
      <c r="A29" s="29" t="s">
        <v>28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s="30" customFormat="1" ht="14.4" x14ac:dyDescent="0.3">
      <c r="A30" s="29" t="s">
        <v>29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ht="14.4" x14ac:dyDescent="0.3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3">
      <c r="A32" s="2"/>
    </row>
    <row r="33" spans="1:8" ht="12" customHeight="1" x14ac:dyDescent="0.3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3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3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3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3">
      <c r="A37" s="34"/>
      <c r="B37" s="34"/>
      <c r="C37" s="34"/>
      <c r="D37" s="34"/>
      <c r="E37" s="34"/>
      <c r="F37" s="34"/>
      <c r="G37" s="34"/>
      <c r="H37" s="34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7"/>
      <c r="B40" s="28"/>
      <c r="C40" s="28"/>
      <c r="D40" s="28"/>
      <c r="E40" s="28"/>
      <c r="F40" s="28"/>
    </row>
    <row r="41" spans="1:8" ht="14.4" x14ac:dyDescent="0.3">
      <c r="A41" s="20" t="s">
        <v>37</v>
      </c>
      <c r="B41" s="35">
        <f>SUM(B42:OB_CORTO_PLAZO_FIN_01)</f>
        <v>0</v>
      </c>
      <c r="C41" s="35">
        <f>SUM(C42:OB_CORTO_PLAZO_FIN_02)</f>
        <v>0</v>
      </c>
      <c r="D41" s="35">
        <f>SUM(D42:OB_CORTO_PLAZO_FIN_03)</f>
        <v>0</v>
      </c>
      <c r="E41" s="35">
        <f>SUM(E42:OB_CORTO_PLAZO_FIN_04)</f>
        <v>0</v>
      </c>
      <c r="F41" s="35">
        <f>SUM(F42:OB_CORTO_PLAZO_FIN_05)</f>
        <v>0</v>
      </c>
    </row>
    <row r="42" spans="1:8" s="30" customFormat="1" ht="14.4" x14ac:dyDescent="0.3">
      <c r="A42" s="29" t="s">
        <v>38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</row>
    <row r="43" spans="1:8" s="30" customFormat="1" ht="14.4" x14ac:dyDescent="0.3">
      <c r="A43" s="29" t="s">
        <v>39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</row>
    <row r="44" spans="1:8" s="30" customFormat="1" ht="14.4" x14ac:dyDescent="0.3">
      <c r="A44" s="29" t="s">
        <v>40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</row>
    <row r="45" spans="1:8" ht="14.4" x14ac:dyDescent="0.3">
      <c r="A45" s="37" t="s">
        <v>25</v>
      </c>
      <c r="B45" s="38"/>
      <c r="C45" s="38"/>
      <c r="D45" s="38"/>
      <c r="E45" s="38"/>
      <c r="F45" s="38"/>
    </row>
    <row r="46" spans="1:8" ht="14.4" hidden="1" x14ac:dyDescent="0.3"/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2" right="0.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2021-09-02T17:01:22Z</cp:lastPrinted>
  <dcterms:created xsi:type="dcterms:W3CDTF">2021-09-02T17:00:37Z</dcterms:created>
  <dcterms:modified xsi:type="dcterms:W3CDTF">2021-09-02T17:02:10Z</dcterms:modified>
</cp:coreProperties>
</file>